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<sst xmlns="http://schemas.openxmlformats.org/spreadsheetml/2006/main" count="95" uniqueCount="68">
  <si>
    <t>放射科医生办公室装修改造工程清单</t>
  </si>
  <si>
    <t>项目</t>
  </si>
  <si>
    <t>单位</t>
  </si>
  <si>
    <t>工程量</t>
  </si>
  <si>
    <t>单价</t>
  </si>
  <si>
    <t>小计</t>
  </si>
  <si>
    <t>说明</t>
  </si>
  <si>
    <t>拆除项目</t>
  </si>
  <si>
    <r>
      <rPr>
        <sz val="11"/>
        <color theme="1"/>
        <rFont val="宋体"/>
        <charset val="134"/>
        <scheme val="minor"/>
      </rPr>
      <t>铲除</t>
    </r>
    <r>
      <rPr>
        <b/>
        <sz val="11"/>
        <color theme="1"/>
        <rFont val="宋体"/>
        <charset val="134"/>
        <scheme val="minor"/>
      </rPr>
      <t>内</t>
    </r>
    <r>
      <rPr>
        <sz val="11"/>
        <color theme="1"/>
        <rFont val="宋体"/>
        <charset val="134"/>
        <scheme val="minor"/>
      </rPr>
      <t>墙面粉刷腻子</t>
    </r>
  </si>
  <si>
    <t>㎡</t>
  </si>
  <si>
    <t>拆除原有铝扣板</t>
  </si>
  <si>
    <t>拆除原有排气扇</t>
  </si>
  <si>
    <t>个</t>
  </si>
  <si>
    <t>拆除原有铝合金推拉门</t>
  </si>
  <si>
    <t>拆除原有窗户</t>
  </si>
  <si>
    <t>拆除旧洗漱台</t>
  </si>
  <si>
    <t>新建项目</t>
  </si>
  <si>
    <t>轻钢龙骨隔墙</t>
  </si>
  <si>
    <r>
      <rPr>
        <sz val="11"/>
        <rFont val="宋体"/>
        <charset val="134"/>
        <scheme val="minor"/>
      </rPr>
      <t>替代柜子，</t>
    </r>
    <r>
      <rPr>
        <sz val="11"/>
        <color theme="1"/>
        <rFont val="宋体"/>
        <charset val="134"/>
        <scheme val="minor"/>
      </rPr>
      <t>双面9mm厘防潮石膏板、双面12mm厘阻燃板、隔音棉、75U型轻钢龙骨间隔60公分分布</t>
    </r>
  </si>
  <si>
    <t>墙面装饰板</t>
  </si>
  <si>
    <t>9mm厚仿木纹不燃集成防火板、专用结构胶、9mm阻燃板基层</t>
  </si>
  <si>
    <t>多孔砖隔墙（含抹灰）抹灰</t>
  </si>
  <si>
    <t>地面自流平</t>
  </si>
  <si>
    <t>橡胶板楼地面</t>
  </si>
  <si>
    <t>高级PVC地胶2.5mm厚</t>
  </si>
  <si>
    <t>洗手池</t>
  </si>
  <si>
    <t>套</t>
  </si>
  <si>
    <t>尺寸550*800mm，脚踏式</t>
  </si>
  <si>
    <t>龙头（含下水）</t>
  </si>
  <si>
    <t>天面项目（吊顶高度2.9）</t>
  </si>
  <si>
    <t>室内铝扣板吊顶</t>
  </si>
  <si>
    <t>1、600x600x1.0mm 铝扣板;
2、专用轻钢卡骨;
3、U50 承载轻钢主龙骨@=1000 ;
4、直径8mm钢筋吊杆@=1000;</t>
  </si>
  <si>
    <t>新建雨棚</t>
  </si>
  <si>
    <t>1.骨架采用镀锌钢方管
(bxh=100x100mm,2.0mm厚)，按500x500
间距布置，通过化学螺栓连接固定在原有建筑混凝土梁上
2.玻璃采用夹胶玻璃(5+0.76PVB+5)</t>
  </si>
  <si>
    <t>普通门M1521</t>
  </si>
  <si>
    <t>尺寸1500*2100mm，乙级防盗双开门</t>
  </si>
  <si>
    <t>普通门NM0921</t>
  </si>
  <si>
    <t>尺寸1200*2100mm，室内实木木门</t>
  </si>
  <si>
    <t>普通窗</t>
  </si>
  <si>
    <t>尺寸1000*1000mm，国标铝合金90系列1.4厚，8厚钢化镀膜玻璃</t>
  </si>
  <si>
    <t>水电项目</t>
  </si>
  <si>
    <t>强电布置：配线 WDZB-BV-450V-2.5</t>
  </si>
  <si>
    <t>米</t>
  </si>
  <si>
    <t>配管PC20</t>
  </si>
  <si>
    <t>强电布置：配线 WDZB-BV-450V-4</t>
  </si>
  <si>
    <t>弱电布置</t>
  </si>
  <si>
    <t>超六类非屏蔽24口配线</t>
  </si>
  <si>
    <t>电话模块</t>
  </si>
  <si>
    <t>网络模块</t>
  </si>
  <si>
    <t>五孔插座</t>
  </si>
  <si>
    <t>空调插座</t>
  </si>
  <si>
    <t>吸顶插座1</t>
  </si>
  <si>
    <t>600×600mm平板灯80W</t>
  </si>
  <si>
    <t>600*600mm</t>
  </si>
  <si>
    <t>排风扇</t>
  </si>
  <si>
    <t>双控开关</t>
  </si>
  <si>
    <t>三控开关</t>
  </si>
  <si>
    <t>单控开关</t>
  </si>
  <si>
    <t>照明配电箱</t>
  </si>
  <si>
    <t>组</t>
  </si>
  <si>
    <t>含8组空开</t>
  </si>
  <si>
    <t>排水管PVC-U De75</t>
  </si>
  <si>
    <t>m</t>
  </si>
  <si>
    <t>承插粘接连接，含管道灌水及通球试验</t>
  </si>
  <si>
    <t>工程直接费用</t>
  </si>
  <si>
    <t>管理费（3%）</t>
  </si>
  <si>
    <t>税费（9%）</t>
  </si>
  <si>
    <t>含税总价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</si>
</sst>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horizontal="left" vertical="top" wrapText="1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pane ySplit="2" topLeftCell="A2" activePane="bottomLeft" state="frozen"/>
      <selection/>
      <selection pane="bottomLeft" activeCell="I7" sqref="I7"/>
    </sheetView>
  </sheetViews>
  <sheetFormatPr defaultColWidth="9" defaultRowHeight="13.5" outlineLevelCol="7"/>
  <cols>
    <col min="1" max="1" width="4.5" customWidth="1"/>
    <col min="2" max="2" width="31" customWidth="1"/>
    <col min="3" max="3" width="5.625" style="4" customWidth="1"/>
    <col min="4" max="4" width="10.625" style="5" customWidth="1"/>
    <col min="5" max="5" width="7.75" style="6" customWidth="1"/>
    <col min="6" max="6" width="8.75" style="6" customWidth="1"/>
    <col min="7" max="7" width="36.875" style="7" customWidth="1"/>
    <col min="8" max="8" width="16.25" customWidth="1"/>
  </cols>
  <sheetData>
    <row r="1" ht="27" customHeight="1" spans="1:7">
      <c r="A1" s="8" t="s">
        <v>0</v>
      </c>
      <c r="B1" s="9"/>
      <c r="C1" s="9"/>
      <c r="D1" s="9"/>
      <c r="E1" s="9"/>
      <c r="F1" s="9"/>
      <c r="G1" s="9"/>
    </row>
    <row r="2" s="1" customFormat="1" ht="25" customHeight="1" spans="1:7">
      <c r="A2" s="10"/>
      <c r="B2" s="10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2" t="s">
        <v>6</v>
      </c>
    </row>
    <row r="3" s="1" customFormat="1" spans="1:7">
      <c r="A3" s="10"/>
      <c r="B3" s="13" t="s">
        <v>7</v>
      </c>
      <c r="C3" s="13"/>
      <c r="D3" s="14"/>
      <c r="E3" s="15"/>
      <c r="F3" s="15"/>
      <c r="G3" s="13"/>
    </row>
    <row r="4" s="2" customFormat="1" spans="1:7">
      <c r="A4" s="16">
        <v>1</v>
      </c>
      <c r="B4" s="17" t="s">
        <v>8</v>
      </c>
      <c r="C4" s="18" t="s">
        <v>9</v>
      </c>
      <c r="D4" s="16">
        <f>38.4*3</f>
        <v>115.2</v>
      </c>
      <c r="E4" s="19"/>
      <c r="F4" s="20"/>
      <c r="G4" s="21"/>
    </row>
    <row r="5" s="2" customFormat="1" spans="1:7">
      <c r="A5" s="16">
        <v>2</v>
      </c>
      <c r="B5" s="17" t="s">
        <v>10</v>
      </c>
      <c r="C5" s="18" t="s">
        <v>9</v>
      </c>
      <c r="D5" s="22">
        <v>86.64</v>
      </c>
      <c r="E5" s="19"/>
      <c r="F5" s="20"/>
      <c r="G5" s="21"/>
    </row>
    <row r="6" spans="1:7">
      <c r="A6" s="16">
        <v>3</v>
      </c>
      <c r="B6" s="23" t="s">
        <v>11</v>
      </c>
      <c r="C6" s="18" t="s">
        <v>12</v>
      </c>
      <c r="D6" s="24">
        <v>2</v>
      </c>
      <c r="E6" s="20"/>
      <c r="F6" s="20"/>
      <c r="G6" s="25"/>
    </row>
    <row r="7" spans="1:7">
      <c r="A7" s="16">
        <v>4</v>
      </c>
      <c r="B7" s="23" t="s">
        <v>13</v>
      </c>
      <c r="C7" s="18" t="s">
        <v>9</v>
      </c>
      <c r="D7" s="24">
        <f>2.9*1.5</f>
        <v>4.35</v>
      </c>
      <c r="E7" s="20"/>
      <c r="F7" s="20"/>
      <c r="G7" s="25"/>
    </row>
    <row r="8" spans="1:7">
      <c r="A8" s="16">
        <v>5</v>
      </c>
      <c r="B8" s="23" t="s">
        <v>14</v>
      </c>
      <c r="C8" s="18" t="s">
        <v>9</v>
      </c>
      <c r="D8" s="24">
        <f>1.9*3+1*1</f>
        <v>6.7</v>
      </c>
      <c r="E8" s="20"/>
      <c r="F8" s="20"/>
      <c r="G8" s="25"/>
    </row>
    <row r="9" spans="1:7">
      <c r="A9" s="16">
        <v>6</v>
      </c>
      <c r="B9" s="23" t="s">
        <v>15</v>
      </c>
      <c r="C9" s="26" t="s">
        <v>12</v>
      </c>
      <c r="D9" s="27">
        <v>1</v>
      </c>
      <c r="E9" s="28"/>
      <c r="F9" s="20"/>
      <c r="G9" s="25"/>
    </row>
    <row r="10" spans="1:7">
      <c r="A10" s="23"/>
      <c r="B10" s="29" t="s">
        <v>16</v>
      </c>
      <c r="C10" s="29"/>
      <c r="D10" s="14"/>
      <c r="E10" s="29"/>
      <c r="F10" s="29"/>
      <c r="G10" s="29"/>
    </row>
    <row r="11" ht="45" customHeight="1" spans="1:7">
      <c r="A11" s="23">
        <v>1</v>
      </c>
      <c r="B11" s="23" t="s">
        <v>17</v>
      </c>
      <c r="C11" s="26" t="s">
        <v>9</v>
      </c>
      <c r="D11" s="30">
        <f>6.2*3.3+6*2.9</f>
        <v>37.86</v>
      </c>
      <c r="E11" s="31"/>
      <c r="F11" s="28"/>
      <c r="G11" s="32" t="s">
        <v>18</v>
      </c>
    </row>
    <row r="12" ht="42" customHeight="1" spans="1:7">
      <c r="A12" s="23">
        <v>2</v>
      </c>
      <c r="B12" s="23" t="s">
        <v>19</v>
      </c>
      <c r="C12" s="26" t="s">
        <v>9</v>
      </c>
      <c r="D12" s="30">
        <v>145.6</v>
      </c>
      <c r="E12" s="31"/>
      <c r="F12" s="28"/>
      <c r="G12" s="25" t="s">
        <v>20</v>
      </c>
    </row>
    <row r="13" spans="1:8">
      <c r="A13" s="23">
        <v>3</v>
      </c>
      <c r="B13" s="23" t="s">
        <v>21</v>
      </c>
      <c r="C13" s="26" t="s">
        <v>9</v>
      </c>
      <c r="D13" s="26">
        <f>2.9*1.5+1.9*3</f>
        <v>10.05</v>
      </c>
      <c r="E13" s="28"/>
      <c r="F13" s="28"/>
      <c r="G13" s="25"/>
      <c r="H13" s="33"/>
    </row>
    <row r="14" spans="1:7">
      <c r="A14" s="23">
        <v>4</v>
      </c>
      <c r="B14" s="23" t="s">
        <v>22</v>
      </c>
      <c r="C14" s="26"/>
      <c r="D14" s="30">
        <f>86.64+38*0.15</f>
        <v>92.34</v>
      </c>
      <c r="E14" s="28"/>
      <c r="F14" s="28"/>
      <c r="G14" s="25"/>
    </row>
    <row r="15" spans="1:7">
      <c r="A15" s="23">
        <v>5</v>
      </c>
      <c r="B15" s="23" t="s">
        <v>23</v>
      </c>
      <c r="C15" s="26" t="s">
        <v>9</v>
      </c>
      <c r="D15" s="30">
        <f>86.64+38*0.15</f>
        <v>92.34</v>
      </c>
      <c r="E15" s="31"/>
      <c r="F15" s="28"/>
      <c r="G15" s="25" t="s">
        <v>24</v>
      </c>
    </row>
    <row r="16" spans="1:7">
      <c r="A16" s="23">
        <v>6</v>
      </c>
      <c r="B16" s="23" t="s">
        <v>25</v>
      </c>
      <c r="C16" s="26" t="s">
        <v>26</v>
      </c>
      <c r="D16" s="22">
        <v>1</v>
      </c>
      <c r="E16" s="31"/>
      <c r="F16" s="28"/>
      <c r="G16" s="25" t="s">
        <v>27</v>
      </c>
    </row>
    <row r="17" spans="1:7">
      <c r="A17" s="23">
        <v>7</v>
      </c>
      <c r="B17" s="23" t="s">
        <v>28</v>
      </c>
      <c r="C17" s="26" t="s">
        <v>26</v>
      </c>
      <c r="D17" s="22">
        <v>1</v>
      </c>
      <c r="E17" s="31"/>
      <c r="F17" s="28"/>
      <c r="G17" s="25"/>
    </row>
    <row r="18" spans="1:7">
      <c r="A18" s="23"/>
      <c r="B18" s="34" t="s">
        <v>29</v>
      </c>
      <c r="C18" s="35"/>
      <c r="D18" s="36"/>
      <c r="E18" s="35"/>
      <c r="F18" s="35"/>
      <c r="G18" s="37"/>
    </row>
    <row r="19" ht="60" customHeight="1" spans="1:7">
      <c r="A19" s="23">
        <v>1</v>
      </c>
      <c r="B19" s="23" t="s">
        <v>30</v>
      </c>
      <c r="C19" s="26" t="s">
        <v>9</v>
      </c>
      <c r="D19" s="22">
        <v>86.64</v>
      </c>
      <c r="E19" s="31"/>
      <c r="F19" s="28"/>
      <c r="G19" s="25" t="s">
        <v>31</v>
      </c>
    </row>
    <row r="20" ht="79" customHeight="1" spans="1:7">
      <c r="A20" s="23">
        <v>2</v>
      </c>
      <c r="B20" s="23" t="s">
        <v>32</v>
      </c>
      <c r="C20" s="26" t="s">
        <v>9</v>
      </c>
      <c r="D20" s="22">
        <v>39.5</v>
      </c>
      <c r="E20" s="31"/>
      <c r="F20" s="28"/>
      <c r="G20" s="25" t="s">
        <v>33</v>
      </c>
    </row>
    <row r="21" spans="1:8">
      <c r="A21" s="23">
        <v>3</v>
      </c>
      <c r="B21" s="23" t="s">
        <v>34</v>
      </c>
      <c r="C21" s="26" t="s">
        <v>9</v>
      </c>
      <c r="D21" s="22">
        <f>1.5*2.1</f>
        <v>3.15</v>
      </c>
      <c r="E21" s="31"/>
      <c r="F21" s="28"/>
      <c r="G21" s="25" t="s">
        <v>35</v>
      </c>
      <c r="H21" s="33"/>
    </row>
    <row r="22" spans="1:7">
      <c r="A22" s="23">
        <v>4</v>
      </c>
      <c r="B22" s="23" t="s">
        <v>36</v>
      </c>
      <c r="C22" s="26" t="s">
        <v>9</v>
      </c>
      <c r="D22" s="22">
        <f>1.2*2.1*2</f>
        <v>5.04</v>
      </c>
      <c r="E22" s="31"/>
      <c r="F22" s="28"/>
      <c r="G22" s="25" t="s">
        <v>37</v>
      </c>
    </row>
    <row r="23" ht="27" spans="1:8">
      <c r="A23" s="23">
        <v>5</v>
      </c>
      <c r="B23" s="23" t="s">
        <v>38</v>
      </c>
      <c r="C23" s="26" t="s">
        <v>9</v>
      </c>
      <c r="D23" s="22">
        <v>1</v>
      </c>
      <c r="E23" s="31"/>
      <c r="F23" s="28"/>
      <c r="G23" s="25" t="s">
        <v>39</v>
      </c>
      <c r="H23" s="33"/>
    </row>
    <row r="24" spans="1:7">
      <c r="A24" s="23"/>
      <c r="B24" s="34" t="s">
        <v>40</v>
      </c>
      <c r="C24" s="35"/>
      <c r="D24" s="36"/>
      <c r="E24" s="35"/>
      <c r="F24" s="35"/>
      <c r="G24" s="37"/>
    </row>
    <row r="25" spans="1:7">
      <c r="A25" s="23">
        <v>1</v>
      </c>
      <c r="B25" s="23" t="s">
        <v>41</v>
      </c>
      <c r="C25" s="26" t="s">
        <v>42</v>
      </c>
      <c r="D25" s="30">
        <f>1+7.7+1.7+1.8+1.8+1.2+1+1.08+1.7+2.4+1.85+2.4+1.85+2.4+2.4</f>
        <v>32.28</v>
      </c>
      <c r="E25" s="31"/>
      <c r="F25" s="28"/>
      <c r="G25" s="25" t="s">
        <v>43</v>
      </c>
    </row>
    <row r="26" customFormat="1" spans="1:7">
      <c r="A26" s="23">
        <v>2</v>
      </c>
      <c r="B26" s="23" t="s">
        <v>44</v>
      </c>
      <c r="C26" s="26" t="s">
        <v>42</v>
      </c>
      <c r="D26" s="30">
        <f>1.6+28.49+4.8+4.05+15+0.9</f>
        <v>54.84</v>
      </c>
      <c r="E26" s="31"/>
      <c r="F26" s="28"/>
      <c r="G26" s="25" t="s">
        <v>43</v>
      </c>
    </row>
    <row r="27" customFormat="1" spans="1:7">
      <c r="A27" s="23">
        <v>3</v>
      </c>
      <c r="B27" s="38" t="s">
        <v>45</v>
      </c>
      <c r="C27" s="26" t="s">
        <v>42</v>
      </c>
      <c r="D27" s="30">
        <f>1.48*3+5.5+0.3+1.3+0.8+0.8+0.8+1.4+1.4+4.6+3.9+3.6</f>
        <v>28.84</v>
      </c>
      <c r="E27" s="31"/>
      <c r="F27" s="28"/>
      <c r="G27" s="25" t="s">
        <v>46</v>
      </c>
    </row>
    <row r="28" customFormat="1" spans="1:7">
      <c r="A28" s="23">
        <v>4</v>
      </c>
      <c r="B28" s="23" t="s">
        <v>47</v>
      </c>
      <c r="C28" s="26" t="s">
        <v>12</v>
      </c>
      <c r="D28" s="30">
        <v>2</v>
      </c>
      <c r="E28" s="31"/>
      <c r="F28" s="28"/>
      <c r="G28" s="25"/>
    </row>
    <row r="29" customFormat="1" spans="1:7">
      <c r="A29" s="23">
        <v>5</v>
      </c>
      <c r="B29" s="23" t="s">
        <v>48</v>
      </c>
      <c r="C29" s="26" t="s">
        <v>12</v>
      </c>
      <c r="D29" s="30">
        <v>30</v>
      </c>
      <c r="E29" s="31"/>
      <c r="F29" s="28"/>
      <c r="G29" s="25"/>
    </row>
    <row r="30" customFormat="1" spans="1:7">
      <c r="A30" s="23">
        <v>6</v>
      </c>
      <c r="B30" s="23" t="s">
        <v>49</v>
      </c>
      <c r="C30" s="26" t="s">
        <v>12</v>
      </c>
      <c r="D30" s="30">
        <v>30</v>
      </c>
      <c r="E30" s="31"/>
      <c r="F30" s="28"/>
      <c r="G30" s="25"/>
    </row>
    <row r="31" customFormat="1" spans="1:7">
      <c r="A31" s="23">
        <v>7</v>
      </c>
      <c r="B31" s="23" t="s">
        <v>50</v>
      </c>
      <c r="C31" s="26" t="s">
        <v>12</v>
      </c>
      <c r="D31" s="30">
        <v>1</v>
      </c>
      <c r="E31" s="31"/>
      <c r="F31" s="28"/>
      <c r="G31" s="25"/>
    </row>
    <row r="32" customFormat="1" spans="1:7">
      <c r="A32" s="23">
        <v>8</v>
      </c>
      <c r="B32" s="23" t="s">
        <v>51</v>
      </c>
      <c r="C32" s="26" t="s">
        <v>12</v>
      </c>
      <c r="D32" s="30">
        <v>1</v>
      </c>
      <c r="E32" s="31"/>
      <c r="F32" s="28"/>
      <c r="G32" s="25"/>
    </row>
    <row r="33" customFormat="1" spans="1:7">
      <c r="A33" s="23">
        <v>9</v>
      </c>
      <c r="B33" s="23" t="s">
        <v>52</v>
      </c>
      <c r="C33" s="26" t="s">
        <v>12</v>
      </c>
      <c r="D33" s="30">
        <v>10</v>
      </c>
      <c r="E33" s="31"/>
      <c r="F33" s="28"/>
      <c r="G33" s="25" t="s">
        <v>53</v>
      </c>
    </row>
    <row r="34" customFormat="1" spans="1:7">
      <c r="A34" s="23">
        <v>10</v>
      </c>
      <c r="B34" s="23" t="s">
        <v>54</v>
      </c>
      <c r="C34" s="26" t="s">
        <v>12</v>
      </c>
      <c r="D34" s="26">
        <v>4</v>
      </c>
      <c r="E34" s="31"/>
      <c r="F34" s="28"/>
      <c r="G34" s="25"/>
    </row>
    <row r="35" customFormat="1" spans="1:7">
      <c r="A35" s="23">
        <v>11</v>
      </c>
      <c r="B35" s="23" t="s">
        <v>55</v>
      </c>
      <c r="C35" s="26" t="s">
        <v>12</v>
      </c>
      <c r="D35" s="26">
        <v>3</v>
      </c>
      <c r="E35" s="31"/>
      <c r="F35" s="28"/>
      <c r="G35" s="25"/>
    </row>
    <row r="36" customFormat="1" spans="1:7">
      <c r="A36" s="23">
        <v>12</v>
      </c>
      <c r="B36" s="23" t="s">
        <v>56</v>
      </c>
      <c r="C36" s="26" t="s">
        <v>12</v>
      </c>
      <c r="D36" s="26">
        <v>1</v>
      </c>
      <c r="E36" s="31"/>
      <c r="F36" s="28"/>
      <c r="G36" s="25"/>
    </row>
    <row r="37" customFormat="1" spans="1:7">
      <c r="A37" s="23">
        <v>13</v>
      </c>
      <c r="B37" s="23" t="s">
        <v>57</v>
      </c>
      <c r="C37" s="26" t="s">
        <v>12</v>
      </c>
      <c r="D37" s="39">
        <v>2</v>
      </c>
      <c r="E37" s="31"/>
      <c r="F37" s="28"/>
      <c r="G37" s="25"/>
    </row>
    <row r="38" customFormat="1" spans="1:7">
      <c r="A38" s="23">
        <v>14</v>
      </c>
      <c r="B38" s="38" t="s">
        <v>58</v>
      </c>
      <c r="C38" s="26" t="s">
        <v>59</v>
      </c>
      <c r="D38" s="26">
        <v>1</v>
      </c>
      <c r="E38" s="31"/>
      <c r="F38" s="28"/>
      <c r="G38" s="25" t="s">
        <v>60</v>
      </c>
    </row>
    <row r="39" customFormat="1" spans="1:7">
      <c r="A39" s="23">
        <v>16</v>
      </c>
      <c r="B39" s="23" t="s">
        <v>61</v>
      </c>
      <c r="C39" s="26" t="s">
        <v>62</v>
      </c>
      <c r="D39" s="30">
        <v>1.82</v>
      </c>
      <c r="E39" s="31"/>
      <c r="F39" s="28"/>
      <c r="G39" s="25" t="s">
        <v>63</v>
      </c>
    </row>
    <row r="40" s="3" customFormat="1" ht="30" customHeight="1" spans="1:7">
      <c r="A40" s="40" t="s">
        <v>64</v>
      </c>
      <c r="B40" s="40"/>
      <c r="C40" s="40"/>
      <c r="D40" s="40"/>
      <c r="E40" s="41"/>
      <c r="F40" s="41"/>
      <c r="G40" s="42"/>
    </row>
    <row r="41" s="3" customFormat="1" ht="30" customHeight="1" spans="1:7">
      <c r="A41" s="40" t="s">
        <v>65</v>
      </c>
      <c r="B41" s="40"/>
      <c r="C41" s="40"/>
      <c r="D41" s="43"/>
      <c r="E41" s="41"/>
      <c r="F41" s="41"/>
      <c r="G41" s="42"/>
    </row>
    <row r="42" s="3" customFormat="1" ht="30" customHeight="1" spans="1:7">
      <c r="A42" s="44" t="s">
        <v>66</v>
      </c>
      <c r="B42" s="45"/>
      <c r="C42" s="40"/>
      <c r="D42" s="43"/>
      <c r="E42" s="41"/>
      <c r="F42" s="41"/>
      <c r="G42" s="42"/>
    </row>
    <row r="43" s="3" customFormat="1" ht="30" customHeight="1" spans="1:7">
      <c r="A43" s="40" t="s">
        <v>67</v>
      </c>
      <c r="B43" s="40"/>
      <c r="C43" s="40"/>
      <c r="D43" s="43"/>
      <c r="E43" s="41"/>
      <c r="F43" s="41"/>
      <c r="G43" s="42"/>
    </row>
  </sheetData>
  <mergeCells count="5">
    <mergeCell ref="A1:G1"/>
    <mergeCell ref="A40:B40"/>
    <mergeCell ref="A41:B41"/>
    <mergeCell ref="A42:B42"/>
    <mergeCell ref="A43:B43"/>
  </mergeCells>
  <pageMargins left="0.354166666666667" right="0.7" top="0.354166666666667" bottom="0.23611111111111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</cp:lastModifiedBy>
  <dcterms:created xsi:type="dcterms:W3CDTF">2023-05-12T19:15:00Z</dcterms:created>
  <dcterms:modified xsi:type="dcterms:W3CDTF">2025-01-16T02:38:26Z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3D76D7C8513A4D329B0A4DA56FBCDCB2_13</vt:lpwstr>
  </property>
</Properties>
</file>